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iel.rojasandrade\OneDrive - Verisure\Escritorio\VALORIZADOS\Diciembre 2023\Dr_Accesorios IT - P3\"/>
    </mc:Choice>
  </mc:AlternateContent>
  <xr:revisionPtr revIDLastSave="0" documentId="13_ncr:1_{8B6D998C-009D-4566-9F11-33CACDD4E337}" xr6:coauthVersionLast="47" xr6:coauthVersionMax="47" xr10:uidLastSave="{00000000-0000-0000-0000-000000000000}"/>
  <bookViews>
    <workbookView xWindow="-110" yWindow="-110" windowWidth="19420" windowHeight="10300" xr2:uid="{3C2666D9-5805-4F5D-9A05-62EEC5C594DC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1" l="1"/>
  <c r="H12" i="1"/>
  <c r="H14" i="1"/>
  <c r="H10" i="1"/>
  <c r="H8" i="1"/>
  <c r="H6" i="1"/>
  <c r="H4" i="1"/>
  <c r="H2" i="1"/>
  <c r="G20" i="1" l="1"/>
  <c r="F16" i="1"/>
  <c r="D16" i="1"/>
  <c r="F14" i="1"/>
  <c r="D14" i="1"/>
  <c r="F12" i="1"/>
  <c r="D12" i="1"/>
  <c r="F18" i="1"/>
  <c r="D18" i="1"/>
  <c r="H18" i="1" s="1"/>
  <c r="F10" i="1"/>
  <c r="D10" i="1"/>
  <c r="F8" i="1"/>
  <c r="F6" i="1"/>
  <c r="F4" i="1"/>
  <c r="F2" i="1"/>
  <c r="D8" i="1"/>
  <c r="D6" i="1"/>
  <c r="D4" i="1"/>
  <c r="D2" i="1"/>
  <c r="G21" i="1" l="1"/>
  <c r="G22" i="1" s="1"/>
  <c r="I20" i="1"/>
  <c r="E20" i="1"/>
  <c r="E21" i="1" s="1"/>
  <c r="E22" i="1" s="1"/>
  <c r="C20" i="1"/>
  <c r="C21" i="1" s="1"/>
  <c r="C22" i="1" s="1"/>
</calcChain>
</file>

<file path=xl/sharedStrings.xml><?xml version="1.0" encoding="utf-8"?>
<sst xmlns="http://schemas.openxmlformats.org/spreadsheetml/2006/main" count="52" uniqueCount="46">
  <si>
    <t>Descripcion</t>
  </si>
  <si>
    <t>Cantidad</t>
  </si>
  <si>
    <t>SUBTOTAL</t>
  </si>
  <si>
    <t>IGV</t>
  </si>
  <si>
    <t>TOTAL</t>
  </si>
  <si>
    <t>CONDICION DE PAGO</t>
  </si>
  <si>
    <t>CREDITO 30 DIAS</t>
  </si>
  <si>
    <t>CEL IMPORT</t>
  </si>
  <si>
    <t>TIEMPO DE ENTREGA</t>
  </si>
  <si>
    <t>5 DIAS HABILES</t>
  </si>
  <si>
    <t>DIMERC</t>
  </si>
  <si>
    <t xml:space="preserve">Siliconas Sonax </t>
  </si>
  <si>
    <t xml:space="preserve">Paños Microfibras </t>
  </si>
  <si>
    <t xml:space="preserve">LAN Test </t>
  </si>
  <si>
    <t xml:space="preserve">Pulsera Antiestática </t>
  </si>
  <si>
    <t xml:space="preserve">Aspiradora Mano </t>
  </si>
  <si>
    <t xml:space="preserve">Convertidor Rj45 a USB </t>
  </si>
  <si>
    <t xml:space="preserve">Convertidor HDMI USB C </t>
  </si>
  <si>
    <t xml:space="preserve">Pasta Térmica </t>
  </si>
  <si>
    <t>Alcohol Isopropílico</t>
  </si>
  <si>
    <t>SILICONA SONAX</t>
  </si>
  <si>
    <t>PAÑO MICROFIBRA</t>
  </si>
  <si>
    <t>LAN TEST</t>
  </si>
  <si>
    <t>PULSERA ANTIESTÁTICA</t>
  </si>
  <si>
    <t>ASPIRADORA DE MANO</t>
  </si>
  <si>
    <t>CONVERTIDOR RJ45 A USB</t>
  </si>
  <si>
    <t>COVERTIDOR HDMI USB C</t>
  </si>
  <si>
    <t>PASTA TÉRMICA</t>
  </si>
  <si>
    <t>Alcohol Isopropilico 800 ml</t>
  </si>
  <si>
    <t>Testeador TRENDnet de cables de Red | TC-NT2</t>
  </si>
  <si>
    <t>ADAPT TU3 ETG DE USB 3.0 A RJ45 GIGALAN</t>
  </si>
  <si>
    <t>8 DIAS HABILES</t>
  </si>
  <si>
    <t>ADAPTADOR USB C A HDMI 4K CM297 (70444)</t>
  </si>
  <si>
    <t>Pasta térmica Antryx TP-520 Pro 4 gr</t>
  </si>
  <si>
    <t>Sin Stock</t>
  </si>
  <si>
    <t>SYSTEMBASE TELECOMUNICACIONES E.I.R.L</t>
  </si>
  <si>
    <t>SILICONA 400ML SONAX VAINILLA</t>
  </si>
  <si>
    <t>PACK PAÑOS DE MICROFIBRA X 12 UNIDS.</t>
  </si>
  <si>
    <t>LAN TESTER RJ45 RJ11 PROBADOR CABLE DE RED TESTEADOR
PROBADO</t>
  </si>
  <si>
    <t>PULSERA ANTIESTÁTICA, CELESTE</t>
  </si>
  <si>
    <t>ASPIRADORA PARA AUTO ROADTRIP 65W, 3.5 KPA, NEGRO</t>
  </si>
  <si>
    <t>ADAPTADOR USB 3.0 A RED GBE DELCOM</t>
  </si>
  <si>
    <t>ADAPTADOR USB|USB-C A HDMI-H 4K UGREEN CM489</t>
  </si>
  <si>
    <t>PASTA TERMICA CPU | GPU ANTRYX TP-580 1.50GR</t>
  </si>
  <si>
    <t>ALCOHOL ISOPROPÍLICO AL 53% DARYZA 1LT</t>
  </si>
  <si>
    <t>3 DIAS HABILES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</si>
</sst>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S/&quot;\ * #,##0.00_-;\-&quot;S/&quot;\ * #,##0.00_-;_-&quot;S/&quot;\ * &quot;-&quot;??_-;_-@_-"/>
    <numFmt numFmtId="164" formatCode="_-[$$-540A]* #,##0.00_ ;_-[$$-540A]* \-#,##0.00\ ;_-[$$-540A]* &quot;-&quot;??_ ;_-@_ "/>
    <numFmt numFmtId="165" formatCode="_-[$S/-280A]\ * #,##0.00_-;\-[$S/-280A]\ * #,##0.00_-;_-[$S/-280A]\ * &quot;-&quot;??_-;_-@_-"/>
  </numFmts>
  <fonts count="1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0" xfId="0" applyFont="1" applyFill="1" applyAlignment="1">
      <alignment horizontal="center"/>
    </xf>
    <xf numFmtId="44" fontId="0" fillId="0" borderId="1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44" fontId="0" fillId="0" borderId="0" xfId="0" applyNumberFormat="1"/>
    <xf numFmtId="0" fontId="5" fillId="0" borderId="4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4" fontId="0" fillId="0" borderId="2" xfId="0" applyNumberFormat="1" applyBorder="1" applyAlignment="1">
      <alignment horizontal="center"/>
    </xf>
    <xf numFmtId="44" fontId="0" fillId="0" borderId="3" xfId="0" applyNumberForma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1CDB8-017F-42A8-8602-C4740BB14D6A}">
  <dimension ref="A1:I33"/>
  <sheetViews>
    <sheetView tabSelected="1" zoomScaleNormal="100" workbookViewId="0">
      <selection activeCell="G17" sqref="G17:H17"/>
    </sheetView>
  </sheetViews>
  <sheetFormatPr baseColWidth="10" defaultRowHeight="14.5" x14ac:dyDescent="0.35"/>
  <cols>
    <col min="1" max="1" width="41.08984375" customWidth="1"/>
    <col min="2" max="2" width="15.7265625" customWidth="1"/>
    <col min="3" max="3" width="17.26953125" customWidth="1"/>
    <col min="4" max="5" width="24.26953125" customWidth="1"/>
    <col min="6" max="6" width="19.6328125" customWidth="1"/>
    <col min="7" max="7" width="24.26953125" customWidth="1"/>
    <col min="8" max="8" width="19.6328125" customWidth="1"/>
    <col min="9" max="9" width="13.7265625" customWidth="1"/>
  </cols>
  <sheetData>
    <row r="1" spans="1:8" x14ac:dyDescent="0.35">
      <c r="A1" s="1" t="s">
        <v>0</v>
      </c>
      <c r="B1" s="1" t="s">
        <v>1</v>
      </c>
      <c r="C1" s="19" t="s">
        <v>7</v>
      </c>
      <c r="D1" s="19"/>
      <c r="E1" s="12" t="s">
        <v>10</v>
      </c>
      <c r="F1" s="13"/>
      <c r="G1" s="12" t="s">
        <v>35</v>
      </c>
      <c r="H1" s="13"/>
    </row>
    <row r="2" spans="1:8" ht="14.5" customHeight="1" x14ac:dyDescent="0.35">
      <c r="A2" s="16" t="s">
        <v>11</v>
      </c>
      <c r="B2" s="18">
        <v>4</v>
      </c>
      <c r="C2" s="2">
        <v>38.9</v>
      </c>
      <c r="D2" s="2">
        <f>C2*$B2</f>
        <v>155.6</v>
      </c>
      <c r="E2" s="2"/>
      <c r="F2" s="2">
        <f>+E2*B2</f>
        <v>0</v>
      </c>
      <c r="G2" s="22">
        <v>10</v>
      </c>
      <c r="H2" s="22">
        <f>+G2*B2</f>
        <v>40</v>
      </c>
    </row>
    <row r="3" spans="1:8" ht="41.5" customHeight="1" x14ac:dyDescent="0.35">
      <c r="A3" s="17"/>
      <c r="B3" s="18"/>
      <c r="C3" s="8" t="s">
        <v>20</v>
      </c>
      <c r="D3" s="9"/>
      <c r="E3" s="20" t="s">
        <v>34</v>
      </c>
      <c r="F3" s="21"/>
      <c r="G3" s="14" t="s">
        <v>36</v>
      </c>
      <c r="H3" s="15"/>
    </row>
    <row r="4" spans="1:8" ht="14.5" customHeight="1" x14ac:dyDescent="0.35">
      <c r="A4" s="16" t="s">
        <v>12</v>
      </c>
      <c r="B4" s="18">
        <v>10</v>
      </c>
      <c r="C4" s="2">
        <v>12.8</v>
      </c>
      <c r="D4" s="2">
        <f>C4*$B4</f>
        <v>128</v>
      </c>
      <c r="E4" s="2"/>
      <c r="F4" s="2">
        <f>+E4*B4</f>
        <v>0</v>
      </c>
      <c r="G4" s="22">
        <v>8</v>
      </c>
      <c r="H4" s="22">
        <f>+G4*B4</f>
        <v>80</v>
      </c>
    </row>
    <row r="5" spans="1:8" ht="31" customHeight="1" x14ac:dyDescent="0.35">
      <c r="A5" s="17"/>
      <c r="B5" s="18"/>
      <c r="C5" s="8" t="s">
        <v>21</v>
      </c>
      <c r="D5" s="9"/>
      <c r="E5" s="20" t="s">
        <v>34</v>
      </c>
      <c r="F5" s="21"/>
      <c r="G5" s="8" t="s">
        <v>37</v>
      </c>
      <c r="H5" s="9"/>
    </row>
    <row r="6" spans="1:8" ht="14.5" customHeight="1" x14ac:dyDescent="0.35">
      <c r="A6" s="16" t="s">
        <v>13</v>
      </c>
      <c r="B6" s="18">
        <v>1</v>
      </c>
      <c r="C6" s="2">
        <v>28</v>
      </c>
      <c r="D6" s="2">
        <f>C6*$B6</f>
        <v>28</v>
      </c>
      <c r="E6" s="2">
        <v>218.09</v>
      </c>
      <c r="F6" s="2">
        <f>+E6*B6</f>
        <v>218.09</v>
      </c>
      <c r="G6" s="22">
        <v>10</v>
      </c>
      <c r="H6" s="22">
        <f>+G6*B6</f>
        <v>10</v>
      </c>
    </row>
    <row r="7" spans="1:8" ht="44.5" customHeight="1" x14ac:dyDescent="0.35">
      <c r="A7" s="17"/>
      <c r="B7" s="18"/>
      <c r="C7" s="8" t="s">
        <v>22</v>
      </c>
      <c r="D7" s="9"/>
      <c r="E7" s="14" t="s">
        <v>29</v>
      </c>
      <c r="F7" s="15"/>
      <c r="G7" s="14" t="s">
        <v>38</v>
      </c>
      <c r="H7" s="15"/>
    </row>
    <row r="8" spans="1:8" ht="14.5" customHeight="1" x14ac:dyDescent="0.35">
      <c r="A8" s="16" t="s">
        <v>14</v>
      </c>
      <c r="B8" s="18">
        <v>2</v>
      </c>
      <c r="C8" s="2">
        <v>18</v>
      </c>
      <c r="D8" s="2">
        <f>C8*$B8</f>
        <v>36</v>
      </c>
      <c r="E8" s="2"/>
      <c r="F8" s="2">
        <f>+E8*B8</f>
        <v>0</v>
      </c>
      <c r="G8" s="22">
        <v>11</v>
      </c>
      <c r="H8" s="22">
        <f>+G8*B8</f>
        <v>22</v>
      </c>
    </row>
    <row r="9" spans="1:8" ht="44.5" customHeight="1" x14ac:dyDescent="0.35">
      <c r="A9" s="17"/>
      <c r="B9" s="18"/>
      <c r="C9" s="8" t="s">
        <v>23</v>
      </c>
      <c r="D9" s="9"/>
      <c r="E9" s="20" t="s">
        <v>34</v>
      </c>
      <c r="F9" s="21"/>
      <c r="G9" s="14" t="s">
        <v>39</v>
      </c>
      <c r="H9" s="15"/>
    </row>
    <row r="10" spans="1:8" ht="14.5" customHeight="1" x14ac:dyDescent="0.35">
      <c r="A10" s="16" t="s">
        <v>15</v>
      </c>
      <c r="B10" s="18">
        <v>2</v>
      </c>
      <c r="C10" s="2">
        <v>189</v>
      </c>
      <c r="D10" s="2">
        <f>C10*$B10</f>
        <v>378</v>
      </c>
      <c r="E10" s="2"/>
      <c r="F10" s="2">
        <f>+E10*B10</f>
        <v>0</v>
      </c>
      <c r="G10" s="22">
        <v>11</v>
      </c>
      <c r="H10" s="22">
        <f>+G10*B10</f>
        <v>22</v>
      </c>
    </row>
    <row r="11" spans="1:8" ht="44.5" customHeight="1" x14ac:dyDescent="0.35">
      <c r="A11" s="17"/>
      <c r="B11" s="18"/>
      <c r="C11" s="8" t="s">
        <v>24</v>
      </c>
      <c r="D11" s="9"/>
      <c r="E11" s="20" t="s">
        <v>34</v>
      </c>
      <c r="F11" s="21"/>
      <c r="G11" s="14" t="s">
        <v>40</v>
      </c>
      <c r="H11" s="15"/>
    </row>
    <row r="12" spans="1:8" ht="14.5" customHeight="1" x14ac:dyDescent="0.35">
      <c r="A12" s="16" t="s">
        <v>16</v>
      </c>
      <c r="B12" s="18">
        <v>2</v>
      </c>
      <c r="C12" s="2">
        <v>49.8</v>
      </c>
      <c r="D12" s="2">
        <f>C12*$B12</f>
        <v>99.6</v>
      </c>
      <c r="E12" s="2">
        <v>98.65</v>
      </c>
      <c r="F12" s="2">
        <f>+E12*B12</f>
        <v>197.3</v>
      </c>
      <c r="G12" s="22">
        <v>11</v>
      </c>
      <c r="H12" s="22">
        <f>+G12*B12</f>
        <v>22</v>
      </c>
    </row>
    <row r="13" spans="1:8" ht="44.5" customHeight="1" x14ac:dyDescent="0.35">
      <c r="A13" s="17"/>
      <c r="B13" s="18"/>
      <c r="C13" s="8" t="s">
        <v>25</v>
      </c>
      <c r="D13" s="9"/>
      <c r="E13" s="14" t="s">
        <v>30</v>
      </c>
      <c r="F13" s="15"/>
      <c r="G13" s="14" t="s">
        <v>41</v>
      </c>
      <c r="H13" s="15"/>
    </row>
    <row r="14" spans="1:8" ht="14.5" customHeight="1" x14ac:dyDescent="0.35">
      <c r="A14" s="16" t="s">
        <v>17</v>
      </c>
      <c r="B14" s="18">
        <v>3</v>
      </c>
      <c r="C14" s="2">
        <v>78</v>
      </c>
      <c r="D14" s="2">
        <f>C14*$B14</f>
        <v>234</v>
      </c>
      <c r="E14" s="2">
        <v>65.28</v>
      </c>
      <c r="F14" s="2">
        <f>+E14*B14</f>
        <v>195.84</v>
      </c>
      <c r="G14" s="22">
        <v>29</v>
      </c>
      <c r="H14" s="22">
        <f>+G14*B14</f>
        <v>87</v>
      </c>
    </row>
    <row r="15" spans="1:8" ht="44.5" customHeight="1" x14ac:dyDescent="0.35">
      <c r="A15" s="17"/>
      <c r="B15" s="18"/>
      <c r="C15" s="8" t="s">
        <v>26</v>
      </c>
      <c r="D15" s="9"/>
      <c r="E15" s="14" t="s">
        <v>32</v>
      </c>
      <c r="F15" s="15"/>
      <c r="G15" s="14" t="s">
        <v>42</v>
      </c>
      <c r="H15" s="15"/>
    </row>
    <row r="16" spans="1:8" ht="14.5" customHeight="1" x14ac:dyDescent="0.35">
      <c r="A16" s="16" t="s">
        <v>18</v>
      </c>
      <c r="B16" s="18">
        <v>4</v>
      </c>
      <c r="C16" s="2">
        <v>33</v>
      </c>
      <c r="D16" s="2">
        <f>C16*$B16</f>
        <v>132</v>
      </c>
      <c r="E16" s="2">
        <v>43.35</v>
      </c>
      <c r="F16" s="2">
        <f>+E16*B16</f>
        <v>173.4</v>
      </c>
      <c r="G16" s="22">
        <v>6</v>
      </c>
      <c r="H16" s="22">
        <f>+G16*B16</f>
        <v>24</v>
      </c>
    </row>
    <row r="17" spans="1:9" ht="44.5" customHeight="1" x14ac:dyDescent="0.35">
      <c r="A17" s="17"/>
      <c r="B17" s="18"/>
      <c r="C17" s="8" t="s">
        <v>27</v>
      </c>
      <c r="D17" s="9"/>
      <c r="E17" s="14" t="s">
        <v>33</v>
      </c>
      <c r="F17" s="15"/>
      <c r="G17" s="14" t="s">
        <v>43</v>
      </c>
      <c r="H17" s="15"/>
    </row>
    <row r="18" spans="1:9" ht="14.5" customHeight="1" x14ac:dyDescent="0.35">
      <c r="A18" s="16" t="s">
        <v>19</v>
      </c>
      <c r="B18" s="18">
        <v>2</v>
      </c>
      <c r="C18" s="2">
        <v>18.899999999999999</v>
      </c>
      <c r="D18" s="2">
        <f>C18*$B18</f>
        <v>37.799999999999997</v>
      </c>
      <c r="E18" s="2"/>
      <c r="F18" s="2">
        <f>+E18*B18</f>
        <v>0</v>
      </c>
      <c r="G18" s="2">
        <v>6</v>
      </c>
      <c r="H18" s="2">
        <f>+G18*D18</f>
        <v>226.79999999999998</v>
      </c>
    </row>
    <row r="19" spans="1:9" ht="44.5" customHeight="1" x14ac:dyDescent="0.35">
      <c r="A19" s="17"/>
      <c r="B19" s="18"/>
      <c r="C19" s="8" t="s">
        <v>28</v>
      </c>
      <c r="D19" s="9"/>
      <c r="E19" s="20" t="s">
        <v>34</v>
      </c>
      <c r="F19" s="21"/>
      <c r="G19" s="14" t="s">
        <v>44</v>
      </c>
      <c r="H19" s="15"/>
    </row>
    <row r="20" spans="1:9" x14ac:dyDescent="0.35">
      <c r="B20" s="5" t="s">
        <v>2</v>
      </c>
      <c r="C20" s="10">
        <f>D2+D4+D6+D8+D10+D12+D14+D16+D18</f>
        <v>1229</v>
      </c>
      <c r="D20" s="11"/>
      <c r="E20" s="10">
        <f t="shared" ref="E20:F20" si="0">F2+F4+F6+F8+F10+F12+F14+F16+F18</f>
        <v>784.63</v>
      </c>
      <c r="F20" s="11"/>
      <c r="G20" s="10">
        <f t="shared" ref="G20:H20" si="1">H2+H4+H6+H8+H10+H12+H14+H16+H18</f>
        <v>533.79999999999995</v>
      </c>
      <c r="H20" s="11"/>
      <c r="I20" s="23">
        <f>+G20*3.8</f>
        <v>2028.4399999999998</v>
      </c>
    </row>
    <row r="21" spans="1:9" x14ac:dyDescent="0.35">
      <c r="B21" s="3" t="s">
        <v>3</v>
      </c>
      <c r="C21" s="10">
        <f>C20*0.18</f>
        <v>221.22</v>
      </c>
      <c r="D21" s="11"/>
      <c r="E21" s="10">
        <f>E20*0.18</f>
        <v>141.23339999999999</v>
      </c>
      <c r="F21" s="11"/>
      <c r="G21" s="10">
        <f>G20*0.18</f>
        <v>96.083999999999989</v>
      </c>
      <c r="H21" s="11"/>
    </row>
    <row r="22" spans="1:9" x14ac:dyDescent="0.35">
      <c r="B22" s="3" t="s">
        <v>4</v>
      </c>
      <c r="C22" s="10">
        <f>C20+C21</f>
        <v>1450.22</v>
      </c>
      <c r="D22" s="11"/>
      <c r="E22" s="10">
        <f>E20+E21</f>
        <v>925.86339999999996</v>
      </c>
      <c r="F22" s="11"/>
      <c r="G22" s="10">
        <f>G20+G21</f>
        <v>629.8839999999999</v>
      </c>
      <c r="H22" s="11"/>
    </row>
    <row r="23" spans="1:9" x14ac:dyDescent="0.35">
      <c r="B23" s="3" t="s">
        <v>8</v>
      </c>
      <c r="C23" s="7" t="s">
        <v>31</v>
      </c>
      <c r="D23" s="7"/>
      <c r="E23" s="7" t="s">
        <v>9</v>
      </c>
      <c r="F23" s="7"/>
      <c r="G23" s="7" t="s">
        <v>45</v>
      </c>
      <c r="H23" s="7"/>
    </row>
    <row r="24" spans="1:9" x14ac:dyDescent="0.35">
      <c r="B24" s="3" t="s">
        <v>5</v>
      </c>
      <c r="C24" s="7" t="s">
        <v>6</v>
      </c>
      <c r="D24" s="7"/>
      <c r="E24" s="7" t="s">
        <v>6</v>
      </c>
      <c r="F24" s="7"/>
      <c r="G24" s="7" t="s">
        <v>6</v>
      </c>
      <c r="H24" s="7"/>
    </row>
    <row r="26" spans="1:9" x14ac:dyDescent="0.35">
      <c r="D26" s="4"/>
      <c r="E26" s="4"/>
      <c r="F26" s="4"/>
      <c r="G26" s="4"/>
      <c r="H26" s="4"/>
    </row>
    <row r="33" spans="2:2" x14ac:dyDescent="0.35">
      <c r="B33" s="6"/>
    </row>
  </sheetData>
  <mergeCells count="63">
    <mergeCell ref="G24:H24"/>
    <mergeCell ref="G19:H19"/>
    <mergeCell ref="G20:H20"/>
    <mergeCell ref="G21:H21"/>
    <mergeCell ref="G22:H22"/>
    <mergeCell ref="G23:H23"/>
    <mergeCell ref="E17:F17"/>
    <mergeCell ref="G1:H1"/>
    <mergeCell ref="G3:H3"/>
    <mergeCell ref="G5:H5"/>
    <mergeCell ref="G7:H7"/>
    <mergeCell ref="G9:H9"/>
    <mergeCell ref="G11:H11"/>
    <mergeCell ref="G13:H13"/>
    <mergeCell ref="G15:H15"/>
    <mergeCell ref="G17:H17"/>
    <mergeCell ref="E11:F11"/>
    <mergeCell ref="A18:A19"/>
    <mergeCell ref="B18:B19"/>
    <mergeCell ref="C19:D19"/>
    <mergeCell ref="E19:F19"/>
    <mergeCell ref="A12:A13"/>
    <mergeCell ref="B12:B13"/>
    <mergeCell ref="C13:D13"/>
    <mergeCell ref="E13:F13"/>
    <mergeCell ref="A14:A15"/>
    <mergeCell ref="B14:B15"/>
    <mergeCell ref="C15:D15"/>
    <mergeCell ref="E15:F15"/>
    <mergeCell ref="E3:F3"/>
    <mergeCell ref="E5:F5"/>
    <mergeCell ref="A2:A3"/>
    <mergeCell ref="B2:B3"/>
    <mergeCell ref="C3:D3"/>
    <mergeCell ref="A4:A5"/>
    <mergeCell ref="B4:B5"/>
    <mergeCell ref="C5:D5"/>
    <mergeCell ref="C23:D23"/>
    <mergeCell ref="C24:D24"/>
    <mergeCell ref="C1:D1"/>
    <mergeCell ref="C20:D20"/>
    <mergeCell ref="C21:D21"/>
    <mergeCell ref="C22:D22"/>
    <mergeCell ref="C11:D11"/>
    <mergeCell ref="C17:D17"/>
    <mergeCell ref="B6:B7"/>
    <mergeCell ref="C7:D7"/>
    <mergeCell ref="A8:A9"/>
    <mergeCell ref="B8:B9"/>
    <mergeCell ref="C9:D9"/>
    <mergeCell ref="E9:F9"/>
    <mergeCell ref="A6:A7"/>
    <mergeCell ref="A10:A11"/>
    <mergeCell ref="B10:B11"/>
    <mergeCell ref="A16:A17"/>
    <mergeCell ref="B16:B17"/>
    <mergeCell ref="E1:F1"/>
    <mergeCell ref="E7:F7"/>
    <mergeCell ref="E24:F24"/>
    <mergeCell ref="E20:F20"/>
    <mergeCell ref="E21:F21"/>
    <mergeCell ref="E22:F22"/>
    <mergeCell ref="E23:F23"/>
  </mergeCells>
  <phoneticPr fontId="6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Ghassan Rojas Andrade</dc:creator>
  <cp:lastModifiedBy>Daniel Ghassan Rojas Andrade</cp:lastModifiedBy>
  <dcterms:created xsi:type="dcterms:W3CDTF">2023-12-13T16:44:14Z</dcterms:created>
  <dcterms:modified xsi:type="dcterms:W3CDTF">2024-12-06T16:29:56Z</dcterms:modified>
</cp:coreProperties>
</file>